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5" windowWidth="15420" windowHeight="7185" tabRatio="895" activeTab="1"/>
  </bookViews>
  <sheets>
    <sheet name="CCDI pers. dirigente" sheetId="1" r:id="rId1"/>
    <sheet name="CCDI pers. non dirigente" sheetId="2" r:id="rId2"/>
  </sheets>
  <definedNames>
    <definedName name="_xlfn.BAHTTEXT" hidden="1">#NAME?</definedName>
    <definedName name="CODI_ISTITUZIONE">#REF!</definedName>
    <definedName name="CODI_ISTITUZIONE2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<sst xmlns="http://schemas.openxmlformats.org/spreadsheetml/2006/main" count="123" uniqueCount="90">
  <si>
    <t>INCREMENTI CCNL 04-05 (ART. 4. CC. 1,4,5 PARTE FISSA)</t>
  </si>
  <si>
    <t>INCREMENTI CCNL 06-09 (ART. 8. CC. 2,5,6,7 PARTE FISSA)</t>
  </si>
  <si>
    <t>RIA E ASS. AD PERSONAM PERS. CESSATO (ART.4 C. 2 CCNL 00-01)</t>
  </si>
  <si>
    <t>INTEGR. FONDO CCIAA IN EQ. FIN. (ART.15 C.1 L. N CCNL 98-01)</t>
  </si>
  <si>
    <t>NUOVI SERVIZI O RIORG. (ART. 15 C. 5 - P.VARIAB. CCNL 98-01)</t>
  </si>
  <si>
    <t>INTEGRAZIONE 1,2% (ART. 15 C. 2 CCNL 98-01)</t>
  </si>
  <si>
    <t>PROGRESSIONI ORIZZONTALI - CONTR</t>
  </si>
  <si>
    <t>POSIZIONI ORGANIZZATIVE - CONTR</t>
  </si>
  <si>
    <t>INDENNITÀ DI RESPONSABILITÀ / PROFESSIONALITÀ - CONTR</t>
  </si>
  <si>
    <t>INDENNITÀ TURNO, RISCHIO, DISAGIO ECC. - CONTR</t>
  </si>
  <si>
    <t>PRODUTTIVITÀ / PERFORMANCE COLLETTIVA - CONTR</t>
  </si>
  <si>
    <t>PRODUTTIVITÀ / PERFORMANCE INDIVIDUALE - CONTR</t>
  </si>
  <si>
    <t>INDENNITÀ DI COMPARTO QUOTA CARICO FONDO</t>
  </si>
  <si>
    <t>POSIZIONI ORGANIZZATIVE</t>
  </si>
  <si>
    <t>INDENNITÀ DI RESPONSABILITÀ / PROFESSIONALITÀ</t>
  </si>
  <si>
    <t>INDENNITÀ TURNO, RISCHIO, DISAGIO ECC.</t>
  </si>
  <si>
    <t>PRODUTTIVITÀ / PERFORMANCE COLLETTIVA</t>
  </si>
  <si>
    <t>PRODUTTIVITÀ / PERFORMANCE INDIVIDUALE</t>
  </si>
  <si>
    <t>ALTRI ISTITUTI NON COMPRESI FRA I PRECEDENTI</t>
  </si>
  <si>
    <t>ACCANT. ART. 32 C. 7 CCNL 02-05 (ALTE PROFESS.)</t>
  </si>
  <si>
    <t>Totale Destinazioni contrattate dal CI di rif.to</t>
  </si>
  <si>
    <r>
      <t xml:space="preserve">SPEC. DISP. DI LEGGE (ART. 20 C. 2 CCNL 06-09) </t>
    </r>
    <r>
      <rPr>
        <sz val="6"/>
        <rFont val="Arial"/>
        <family val="2"/>
      </rPr>
      <t>(**)</t>
    </r>
  </si>
  <si>
    <r>
      <t xml:space="preserve">Risorse per la retribuzione di posizione e di risultato
</t>
    </r>
    <r>
      <rPr>
        <i/>
        <sz val="8.2"/>
        <rFont val="Arial"/>
        <family val="2"/>
      </rPr>
      <t>Risorse fisse aventi carattere di certezza e stabilità</t>
    </r>
  </si>
  <si>
    <t>DEC FONDO/PARTE FISSA LIMITE 2010 (ART.9 C.2BIS L.122/10)</t>
  </si>
  <si>
    <t>DEC FONDO/PARTE FISSA RID PROP PERS (ART.9 C2BIS L.122/10)</t>
  </si>
  <si>
    <t>ALTRE DECURTAZIONE DEL FONDO /  PARTE FISSA</t>
  </si>
  <si>
    <t>ENTRATE CONTO TERZI O UTENZA O SPONSORIZZ. (ART 43 L 449/97)</t>
  </si>
  <si>
    <t>RISPARMI DI GESTIONE (ART. 43 L. 449/1997)</t>
  </si>
  <si>
    <t>DEC FONDO/PARTE VARIAB. LIMITE 2010(ART.9 C.2BIS L.122/10)</t>
  </si>
  <si>
    <t>DEC FONDO/PARTE VARIAB. RID PROP PERS(ART.9 C.2BIS L.122/10)</t>
  </si>
  <si>
    <t>ALTRE DECURTAZIONI DEL FONDO /  PARTE VARIABILE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</si>
  <si>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</si>
  <si>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t>RISPARMI EX ART. 2 C. 3 DLGS 165/2001</t>
  </si>
  <si>
    <t>RIDET PER INCREM STIP (DICH CONG 14 CCNL 0205 e 1 CCNL08-09)</t>
  </si>
  <si>
    <t>INCREM. PER RID STAB STRAORD (ART. 14 C. 3 CCNL 98-01)</t>
  </si>
  <si>
    <t>INCREM PER PROC DEC.TO TRASF FUNZ (ART15 C1 L.L CCNL 98-01)</t>
  </si>
  <si>
    <t>INCREM DOTAZ ORG E RELAT COPERT (ART15 C5 P.FISSA CCNL98-01)</t>
  </si>
  <si>
    <t>ALTRE DECURTAZIONI DEL FONDO /  PARTE FISSA</t>
  </si>
  <si>
    <t>RISP DA STRAORD ACCERT A CONSUNT (ART14 C. 1 CCNL 98-01)</t>
  </si>
  <si>
    <t>LIQUID. SENTENZE FAVOREVOLI ALL'ENTE (ART. 27 CCNL 14.9.00)</t>
  </si>
  <si>
    <t>PROGRESSIONI ORIZZONTALI STORICHE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</si>
  <si>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</si>
  <si>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r>
      <t xml:space="preserve">Risorse per la retribuzione di posizione e di risultato
</t>
    </r>
    <r>
      <rPr>
        <i/>
        <sz val="8.2"/>
        <rFont val="Arial"/>
        <family val="2"/>
      </rPr>
      <t>Destinazioni non contrattate specificamente dal CI di rif.to</t>
    </r>
  </si>
  <si>
    <t>Destinazioni contrattate specificamente dal CI di rif.to</t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</si>
  <si>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</si>
  <si>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t>FONDI PER LA CONTRATTAZIONE INTEGRATIVA</t>
  </si>
  <si>
    <t>NON DIRIGENTI</t>
  </si>
  <si>
    <t>CCDI 2012 sottoscritto in data 31/12/2012</t>
  </si>
  <si>
    <t>CCDI della dirigenza  anno 2012  ( Determinazione del personale R.G. 159 del 15/04/2013 " CCDI della dirigenza anno 2012. Riduzione proporzianale in applicazione dell'art. 9 c. 2 bis della L. 122/2010."</t>
  </si>
  <si>
    <t>MESSI NOTIFICATORI (ART. 54 CCNL 14.9.00)</t>
  </si>
  <si>
    <t>Costituzione fondi per la contrattazione integrativa (*)</t>
  </si>
  <si>
    <t>Destinazione fondi per la contrattazione integrativa (*)</t>
  </si>
  <si>
    <t>RETRIBUZIONE DI POSIZIONE</t>
  </si>
  <si>
    <t>RETRIBUZIONE DI RISULTATO</t>
  </si>
  <si>
    <t>TOTALE</t>
  </si>
  <si>
    <t>DESCRIZIONE</t>
  </si>
  <si>
    <t>IMPORTI</t>
  </si>
  <si>
    <t>DIRIGENTI</t>
  </si>
  <si>
    <t>Totale Risorse fisse</t>
  </si>
  <si>
    <t>Risorse variabili</t>
  </si>
  <si>
    <t>QUOTE PER LA PROGETTAZIONE (ART. 92 CC. 5-6  D.LGS. 163/06)</t>
  </si>
  <si>
    <t>SOMME NON UTILIZZATE FONDO ANNO PRECEDENTE</t>
  </si>
  <si>
    <t>Totale Risorse variabili</t>
  </si>
  <si>
    <t>POSIZIONE E RISULTATO ANNO 1998 (ART.26 C.1 L. A CCNL 98-01)</t>
  </si>
  <si>
    <t>INCREMENTI CCNL 98-01 (ART. 26 C. 1 L. D)</t>
  </si>
  <si>
    <t>INCREMENTI CCNL 02-05 (ART. 23. CC. 1,3)</t>
  </si>
  <si>
    <t>INCREMENTI CCNL 04-05 (ART. 4 CC. 1,4)</t>
  </si>
  <si>
    <t>INCREMENTI CCNL 06-09 (ART. 16 CC. 1,4)</t>
  </si>
  <si>
    <t>INCREMENTI CCNL 08-09 (ART. 5 CC. 1,4)</t>
  </si>
  <si>
    <t>PROCESSI DI DECENTRAMENTO (ART. 26 C. 1 L. F CCNL 98-01)</t>
  </si>
  <si>
    <t>RIA E MAT. EC. PERS. CESS. (ART. 26 C. 1 L. G CCNL 98-01)</t>
  </si>
  <si>
    <t>INCR DOT ORG/RIORG STAB SERV (ART26 C3 - P.FISSA CCNL 98-01)</t>
  </si>
  <si>
    <t>RID. STABILE ORG. DIRIG. (ART. 26 C. 5 CCNL 98-01)</t>
  </si>
  <si>
    <t>ALTRE RISORSE FISSE CON CARATTERE DI CERTEZZA E STABILITÀ</t>
  </si>
  <si>
    <t>DECURTAZIONE FONDO 3.356,97 EURO (ART.1 C.3 L. E CCNL 00-01)</t>
  </si>
  <si>
    <t>REC. EV. ICI (ART 3 C 57 L662/96, ART 59 C 1 L P DLGS446/97)</t>
  </si>
  <si>
    <t>INCARICHI DA SOGGETTI TERZI (ART. 20, CC. 3-5  CCNL 06-09)</t>
  </si>
  <si>
    <t>RIORGANIZZ. (ART. 26 C. 3 - PARTE VARIAB. CCNL 98-01)</t>
  </si>
  <si>
    <t>LIQUID. SENTENZE FAVOREVOLI ALL'ENTE (ART. 37 CCNL 98-01)</t>
  </si>
  <si>
    <t>INTEGRAZIONE 1,2% (ART. 26 C. 2 CCNL 98-01)</t>
  </si>
  <si>
    <t>ALTRE RISORSE VARIABILI</t>
  </si>
  <si>
    <t>RETRIBUZIONE DI POSIZIONE - CONTR.</t>
  </si>
  <si>
    <t>RETRIBUZIONE DI RISULTATO - CONTR.</t>
  </si>
  <si>
    <t>Totale Destinazioni non contrattate dal CI di rif.to</t>
  </si>
  <si>
    <t>(eventuali) Destinazioni ancora da regolare</t>
  </si>
  <si>
    <t>Totale Destinazioni ancora da regolare</t>
  </si>
  <si>
    <t>RISORSE ANCORA DA CONTRATTARE</t>
  </si>
  <si>
    <t>UNICO IMPORTO CONSOLIDATO ANNO 2003 (ART.31 C. 2 CCNL 02-05)</t>
  </si>
  <si>
    <t>INCREMENTI CCNL 02-05 (ART. 32. CC. 1-2 C. 7)</t>
  </si>
  <si>
    <t>ALTRI ISTITUTI NON COMPRESI FRA I PRECEDENTI (Progetti Innovativi)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</si>
</sst>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</numFmts>
  <fonts count="36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7"/>
      <name val="MS Serif"/>
      <family val="1"/>
    </font>
    <font>
      <b/>
      <sz val="8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sz val="12"/>
      <name val="Helv"/>
      <family val="0"/>
    </font>
    <font>
      <sz val="6"/>
      <name val="Arial"/>
      <family val="2"/>
    </font>
    <font>
      <sz val="12"/>
      <name val="Times New Roman"/>
      <family val="1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i/>
      <sz val="10"/>
      <name val="Arial"/>
      <family val="2"/>
    </font>
    <font>
      <i/>
      <sz val="8.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197" fontId="0" fillId="0" borderId="0" applyFont="0" applyFill="0" applyBorder="0" applyAlignment="0" applyProtection="0"/>
    <xf numFmtId="0" fontId="22" fillId="7" borderId="1" applyNumberFormat="0" applyAlignment="0" applyProtection="0"/>
    <xf numFmtId="40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7" fillId="23" borderId="4" applyNumberFormat="0" applyFont="0" applyAlignment="0" applyProtection="0"/>
    <xf numFmtId="0" fontId="24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72" fontId="4" fillId="0" borderId="0" applyFont="0" applyFill="0" applyBorder="0" applyAlignment="0" applyProtection="0"/>
    <xf numFmtId="194" fontId="16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7" fillId="24" borderId="12" xfId="0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left"/>
      <protection/>
    </xf>
    <xf numFmtId="3" fontId="0" fillId="0" borderId="13" xfId="0" applyNumberForma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Continuous" vertical="center"/>
      <protection/>
    </xf>
    <xf numFmtId="0" fontId="0" fillId="24" borderId="10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Continuous"/>
      <protection/>
    </xf>
    <xf numFmtId="0" fontId="5" fillId="0" borderId="16" xfId="0" applyFont="1" applyFill="1" applyBorder="1" applyAlignment="1" applyProtection="1">
      <alignment horizontal="centerContinuous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1" xfId="0" applyFont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200" fontId="7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left"/>
      <protection/>
    </xf>
    <xf numFmtId="3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0" fontId="11" fillId="0" borderId="23" xfId="0" applyFont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/>
      <protection/>
    </xf>
    <xf numFmtId="3" fontId="0" fillId="0" borderId="25" xfId="0" applyNumberForma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4" fillId="0" borderId="26" xfId="0" applyFont="1" applyFill="1" applyBorder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4" fontId="0" fillId="0" borderId="13" xfId="0" applyNumberFormat="1" applyFill="1" applyBorder="1" applyAlignment="1" applyProtection="1">
      <alignment/>
      <protection locked="0"/>
    </xf>
    <xf numFmtId="4" fontId="7" fillId="0" borderId="18" xfId="0" applyNumberFormat="1" applyFont="1" applyFill="1" applyBorder="1" applyAlignment="1" applyProtection="1">
      <alignment vertical="center"/>
      <protection/>
    </xf>
    <xf numFmtId="4" fontId="0" fillId="0" borderId="19" xfId="0" applyNumberFormat="1" applyFill="1" applyBorder="1" applyAlignment="1" applyProtection="1">
      <alignment/>
      <protection locked="0"/>
    </xf>
    <xf numFmtId="4" fontId="7" fillId="0" borderId="28" xfId="0" applyNumberFormat="1" applyFont="1" applyFill="1" applyBorder="1" applyAlignment="1" applyProtection="1">
      <alignment vertical="center"/>
      <protection/>
    </xf>
    <xf numFmtId="4" fontId="0" fillId="0" borderId="13" xfId="0" applyNumberFormat="1" applyBorder="1" applyAlignment="1" applyProtection="1">
      <alignment/>
      <protection locked="0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0" xfId="0" applyAlignment="1">
      <alignment horizontal="center"/>
    </xf>
    <xf numFmtId="0" fontId="34" fillId="0" borderId="29" xfId="0" applyFont="1" applyFill="1" applyBorder="1" applyAlignment="1" applyProtection="1">
      <alignment horizontal="left"/>
      <protection/>
    </xf>
    <xf numFmtId="0" fontId="34" fillId="0" borderId="15" xfId="0" applyFont="1" applyFill="1" applyBorder="1" applyAlignment="1" applyProtection="1">
      <alignment horizontal="left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wrapText="1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34" fillId="0" borderId="31" xfId="0" applyFont="1" applyFill="1" applyBorder="1" applyAlignment="1" applyProtection="1">
      <alignment horizontal="left"/>
      <protection/>
    </xf>
    <xf numFmtId="0" fontId="34" fillId="0" borderId="32" xfId="0" applyFont="1" applyFill="1" applyBorder="1" applyAlignment="1" applyProtection="1">
      <alignment horizontal="left"/>
      <protection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34" xfId="0" applyFont="1" applyFill="1" applyBorder="1" applyAlignment="1" applyProtection="1">
      <alignment horizontal="left"/>
      <protection/>
    </xf>
    <xf numFmtId="0" fontId="34" fillId="0" borderId="35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 wrapText="1"/>
      <protection/>
    </xf>
    <xf numFmtId="0" fontId="6" fillId="0" borderId="35" xfId="0" applyFont="1" applyFill="1" applyBorder="1" applyAlignment="1" applyProtection="1">
      <alignment horizontal="left"/>
      <protection/>
    </xf>
    <xf numFmtId="4" fontId="7" fillId="0" borderId="28" xfId="0" applyNumberFormat="1" applyFont="1" applyFill="1" applyBorder="1" applyAlignment="1" applyProtection="1">
      <alignment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D53" sqref="D53"/>
    </sheetView>
  </sheetViews>
  <sheetFormatPr defaultColWidth="9.33203125" defaultRowHeight="10.5"/>
  <cols>
    <col min="1" max="1" width="60.83203125" style="0" bestFit="1" customWidth="1"/>
    <col min="2" max="2" width="14.66015625" style="0" customWidth="1"/>
    <col min="3" max="3" width="2.33203125" style="0" customWidth="1"/>
    <col min="4" max="4" width="72.16015625" style="0" customWidth="1"/>
    <col min="5" max="5" width="12.33203125" style="0" customWidth="1"/>
  </cols>
  <sheetData>
    <row r="1" spans="1:2" ht="12.75">
      <c r="A1" s="37" t="s">
        <v>45</v>
      </c>
      <c r="B1" s="38"/>
    </row>
    <row r="2" spans="1:2" ht="13.5" thickBot="1">
      <c r="A2" s="39" t="s">
        <v>57</v>
      </c>
      <c r="B2" s="40"/>
    </row>
    <row r="3" ht="11.25" thickBot="1"/>
    <row r="4" spans="1:5" ht="20.25" thickBot="1">
      <c r="A4" s="44"/>
      <c r="B4" s="45"/>
      <c r="C4" s="45"/>
      <c r="D4" s="45"/>
      <c r="E4" s="18"/>
    </row>
    <row r="5" spans="1:5" ht="12.75">
      <c r="A5" s="7" t="s">
        <v>50</v>
      </c>
      <c r="B5" s="8"/>
      <c r="C5" s="9"/>
      <c r="D5" s="7" t="s">
        <v>51</v>
      </c>
      <c r="E5" s="10"/>
    </row>
    <row r="6" spans="1:5" ht="11.25">
      <c r="A6" s="11" t="s">
        <v>55</v>
      </c>
      <c r="B6" s="12" t="s">
        <v>56</v>
      </c>
      <c r="C6" s="1"/>
      <c r="D6" s="11" t="s">
        <v>55</v>
      </c>
      <c r="E6" s="13" t="s">
        <v>56</v>
      </c>
    </row>
    <row r="7" spans="1:5" ht="12.75">
      <c r="A7" s="46" t="s">
        <v>22</v>
      </c>
      <c r="B7" s="47"/>
      <c r="C7" s="1"/>
      <c r="D7" s="48" t="s">
        <v>42</v>
      </c>
      <c r="E7" s="49"/>
    </row>
    <row r="8" spans="1:5" ht="11.25">
      <c r="A8" s="2" t="s">
        <v>63</v>
      </c>
      <c r="B8" s="32"/>
      <c r="C8" s="9"/>
      <c r="D8" s="4" t="s">
        <v>52</v>
      </c>
      <c r="E8" s="36">
        <v>39599</v>
      </c>
    </row>
    <row r="9" spans="1:5" ht="11.25">
      <c r="A9" s="2" t="s">
        <v>64</v>
      </c>
      <c r="B9" s="32"/>
      <c r="C9" s="9"/>
      <c r="D9" s="4" t="s">
        <v>53</v>
      </c>
      <c r="E9" s="34">
        <v>14493</v>
      </c>
    </row>
    <row r="10" spans="1:5" ht="13.5" thickBot="1">
      <c r="A10" s="2" t="s">
        <v>65</v>
      </c>
      <c r="B10" s="32"/>
      <c r="C10" s="9"/>
      <c r="D10" s="29" t="s">
        <v>83</v>
      </c>
      <c r="E10" s="33">
        <f>SUM(E8:E9)</f>
        <v>54092</v>
      </c>
    </row>
    <row r="11" spans="1:5" ht="12.75">
      <c r="A11" s="2" t="s">
        <v>66</v>
      </c>
      <c r="B11" s="32"/>
      <c r="C11" s="9"/>
      <c r="D11" s="50" t="s">
        <v>43</v>
      </c>
      <c r="E11" s="51"/>
    </row>
    <row r="12" spans="1:5" ht="11.25">
      <c r="A12" s="2" t="s">
        <v>67</v>
      </c>
      <c r="B12" s="32"/>
      <c r="C12" s="9"/>
      <c r="D12" s="4" t="s">
        <v>81</v>
      </c>
      <c r="E12" s="5"/>
    </row>
    <row r="13" spans="1:5" ht="11.25">
      <c r="A13" s="2" t="s">
        <v>68</v>
      </c>
      <c r="B13" s="32"/>
      <c r="C13" s="9"/>
      <c r="D13" s="4" t="s">
        <v>82</v>
      </c>
      <c r="E13" s="17"/>
    </row>
    <row r="14" spans="1:5" ht="13.5" thickBot="1">
      <c r="A14" s="2" t="s">
        <v>69</v>
      </c>
      <c r="B14" s="32"/>
      <c r="C14" s="9"/>
      <c r="D14" s="29" t="s">
        <v>20</v>
      </c>
      <c r="E14" s="16">
        <f>SUM(E12:E13)</f>
        <v>0</v>
      </c>
    </row>
    <row r="15" spans="1:5" ht="12.75">
      <c r="A15" s="2" t="s">
        <v>70</v>
      </c>
      <c r="B15" s="32"/>
      <c r="C15" s="9"/>
      <c r="D15" s="42" t="s">
        <v>84</v>
      </c>
      <c r="E15" s="43"/>
    </row>
    <row r="16" spans="1:5" ht="11.25">
      <c r="A16" s="2" t="s">
        <v>71</v>
      </c>
      <c r="B16" s="32"/>
      <c r="C16" s="9"/>
      <c r="D16" s="4" t="s">
        <v>86</v>
      </c>
      <c r="E16" s="17"/>
    </row>
    <row r="17" spans="1:5" ht="13.5" thickBot="1">
      <c r="A17" s="2" t="s">
        <v>72</v>
      </c>
      <c r="B17" s="32">
        <v>51222</v>
      </c>
      <c r="C17" s="9"/>
      <c r="D17" s="29" t="s">
        <v>85</v>
      </c>
      <c r="E17" s="16">
        <f>SUM(E16)</f>
        <v>0</v>
      </c>
    </row>
    <row r="18" spans="1:5" ht="11.25">
      <c r="A18" s="2" t="s">
        <v>73</v>
      </c>
      <c r="B18" s="32"/>
      <c r="C18" s="9"/>
      <c r="D18" s="19"/>
      <c r="E18" s="20"/>
    </row>
    <row r="19" spans="1:5" ht="11.25">
      <c r="A19" s="2" t="s">
        <v>74</v>
      </c>
      <c r="B19" s="32"/>
      <c r="C19" s="9"/>
      <c r="D19" s="21"/>
      <c r="E19" s="22"/>
    </row>
    <row r="20" spans="1:5" ht="11.25">
      <c r="A20" s="2" t="s">
        <v>23</v>
      </c>
      <c r="B20" s="32"/>
      <c r="C20" s="9"/>
      <c r="D20" s="23"/>
      <c r="E20" s="22"/>
    </row>
    <row r="21" spans="1:5" ht="11.25">
      <c r="A21" s="2" t="s">
        <v>24</v>
      </c>
      <c r="B21" s="32"/>
      <c r="C21" s="9"/>
      <c r="D21" s="21"/>
      <c r="E21" s="22"/>
    </row>
    <row r="22" spans="1:5" ht="11.25">
      <c r="A22" s="2" t="s">
        <v>25</v>
      </c>
      <c r="B22" s="32">
        <v>11623</v>
      </c>
      <c r="C22" s="9"/>
      <c r="D22" s="21"/>
      <c r="E22" s="22"/>
    </row>
    <row r="23" spans="1:5" ht="13.5" thickBot="1">
      <c r="A23" s="29" t="s">
        <v>58</v>
      </c>
      <c r="B23" s="33">
        <f>SUM(B8:B18)-B19-B20-B21-B22</f>
        <v>39599</v>
      </c>
      <c r="C23" s="9"/>
      <c r="D23" s="21"/>
      <c r="E23" s="22"/>
    </row>
    <row r="24" spans="1:5" ht="12.75">
      <c r="A24" s="42" t="s">
        <v>59</v>
      </c>
      <c r="B24" s="43"/>
      <c r="C24" s="9"/>
      <c r="D24" s="21"/>
      <c r="E24" s="22"/>
    </row>
    <row r="25" spans="1:5" ht="11.25">
      <c r="A25" s="4" t="s">
        <v>75</v>
      </c>
      <c r="B25" s="32">
        <v>3315</v>
      </c>
      <c r="C25" s="9"/>
      <c r="D25" s="21"/>
      <c r="E25" s="22"/>
    </row>
    <row r="26" spans="1:5" ht="11.25">
      <c r="A26" s="4" t="s">
        <v>26</v>
      </c>
      <c r="B26" s="32"/>
      <c r="C26" s="9"/>
      <c r="D26" s="21"/>
      <c r="E26" s="22"/>
    </row>
    <row r="27" spans="1:5" ht="11.25">
      <c r="A27" s="4" t="s">
        <v>27</v>
      </c>
      <c r="B27" s="32"/>
      <c r="C27" s="9"/>
      <c r="D27" s="21"/>
      <c r="E27" s="22"/>
    </row>
    <row r="28" spans="1:5" ht="11.25">
      <c r="A28" s="4" t="s">
        <v>79</v>
      </c>
      <c r="B28" s="32"/>
      <c r="C28" s="9"/>
      <c r="D28" s="21"/>
      <c r="E28" s="22"/>
    </row>
    <row r="29" spans="1:5" ht="11.25">
      <c r="A29" s="2" t="s">
        <v>77</v>
      </c>
      <c r="B29" s="32">
        <v>15200</v>
      </c>
      <c r="C29" s="9"/>
      <c r="D29" s="21"/>
      <c r="E29" s="22"/>
    </row>
    <row r="30" spans="1:5" ht="11.25">
      <c r="A30" s="4" t="s">
        <v>78</v>
      </c>
      <c r="B30" s="32"/>
      <c r="C30" s="9"/>
      <c r="D30" s="21"/>
      <c r="E30" s="22"/>
    </row>
    <row r="31" spans="1:5" ht="11.25">
      <c r="A31" s="4" t="s">
        <v>60</v>
      </c>
      <c r="B31" s="32">
        <v>755</v>
      </c>
      <c r="C31" s="9"/>
      <c r="D31" s="21"/>
      <c r="E31" s="22"/>
    </row>
    <row r="32" spans="1:5" ht="11.25">
      <c r="A32" s="2" t="s">
        <v>21</v>
      </c>
      <c r="B32" s="32">
        <v>2183</v>
      </c>
      <c r="C32" s="9"/>
      <c r="D32" s="21"/>
      <c r="E32" s="22"/>
    </row>
    <row r="33" spans="1:5" ht="11.25">
      <c r="A33" s="4" t="s">
        <v>76</v>
      </c>
      <c r="B33" s="32"/>
      <c r="C33" s="9"/>
      <c r="D33" s="21"/>
      <c r="E33" s="22"/>
    </row>
    <row r="34" spans="1:5" ht="11.25">
      <c r="A34" s="4" t="s">
        <v>80</v>
      </c>
      <c r="B34" s="32"/>
      <c r="C34" s="9"/>
      <c r="D34" s="21"/>
      <c r="E34" s="22"/>
    </row>
    <row r="35" spans="1:5" ht="11.25">
      <c r="A35" s="4" t="s">
        <v>61</v>
      </c>
      <c r="B35" s="32"/>
      <c r="C35" s="9"/>
      <c r="D35" s="21"/>
      <c r="E35" s="22"/>
    </row>
    <row r="36" spans="1:5" ht="11.25">
      <c r="A36" s="4" t="s">
        <v>28</v>
      </c>
      <c r="B36" s="32"/>
      <c r="C36" s="9"/>
      <c r="D36" s="21"/>
      <c r="E36" s="22"/>
    </row>
    <row r="37" spans="1:5" ht="11.25">
      <c r="A37" s="4" t="s">
        <v>29</v>
      </c>
      <c r="B37" s="32">
        <v>6960</v>
      </c>
      <c r="C37" s="9"/>
      <c r="D37" s="21"/>
      <c r="E37" s="22"/>
    </row>
    <row r="38" spans="1:5" ht="11.25">
      <c r="A38" s="4" t="s">
        <v>30</v>
      </c>
      <c r="B38" s="34"/>
      <c r="C38" s="9"/>
      <c r="D38" s="24"/>
      <c r="E38" s="22"/>
    </row>
    <row r="39" spans="1:5" ht="13.5" thickBot="1">
      <c r="A39" s="29" t="s">
        <v>62</v>
      </c>
      <c r="B39" s="33">
        <f>SUM(B25:B35)-B36-B37-B38</f>
        <v>14493</v>
      </c>
      <c r="C39" s="9"/>
      <c r="D39" s="25"/>
      <c r="E39" s="26"/>
    </row>
    <row r="40" spans="1:5" ht="12" thickBot="1">
      <c r="A40" s="30" t="s">
        <v>54</v>
      </c>
      <c r="B40" s="35">
        <f>B23+B39</f>
        <v>54092</v>
      </c>
      <c r="C40" s="3"/>
      <c r="D40" s="31" t="s">
        <v>54</v>
      </c>
      <c r="E40" s="35">
        <f>E14+E10+E17</f>
        <v>54092</v>
      </c>
    </row>
    <row r="42" spans="1:5" ht="10.5">
      <c r="A42" s="41" t="s">
        <v>48</v>
      </c>
      <c r="B42" s="41"/>
      <c r="C42" s="41"/>
      <c r="D42" s="41"/>
      <c r="E42" s="41"/>
    </row>
  </sheetData>
  <mergeCells count="9">
    <mergeCell ref="A1:B1"/>
    <mergeCell ref="A2:B2"/>
    <mergeCell ref="A42:E42"/>
    <mergeCell ref="D15:E15"/>
    <mergeCell ref="A24:B24"/>
    <mergeCell ref="A4:D4"/>
    <mergeCell ref="A7:B7"/>
    <mergeCell ref="D7:E7"/>
    <mergeCell ref="D11:E11"/>
  </mergeCells>
  <dataValidations count="1">
    <dataValidation type="whole" allowBlank="1" showInputMessage="1" showErrorMessage="1" errorTitle="ERRORE NEL DATO IMMESSO" error="INSERIRE SOLO NUMERI INTERI" sqref="E16:E18 E12:E14 E38:E39 E8:E10 B25:B39 B8:B23">
      <formula1>-999999999999</formula1>
      <formula2>999999999999</formula2>
    </dataValidation>
  </dataValidation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D51" sqref="D51"/>
    </sheetView>
  </sheetViews>
  <sheetFormatPr defaultColWidth="9.33203125" defaultRowHeight="10.5"/>
  <cols>
    <col min="1" max="1" width="61.5" style="0" bestFit="1" customWidth="1"/>
    <col min="2" max="2" width="20.5" style="0" customWidth="1"/>
    <col min="3" max="3" width="1.83203125" style="0" customWidth="1"/>
    <col min="4" max="4" width="56.83203125" style="0" customWidth="1"/>
    <col min="5" max="5" width="22.33203125" style="0" customWidth="1"/>
  </cols>
  <sheetData>
    <row r="1" spans="1:2" ht="12.75">
      <c r="A1" s="37" t="s">
        <v>45</v>
      </c>
      <c r="B1" s="38"/>
    </row>
    <row r="2" spans="1:2" ht="13.5" thickBot="1">
      <c r="A2" s="39" t="s">
        <v>46</v>
      </c>
      <c r="B2" s="40"/>
    </row>
    <row r="3" ht="11.25" thickBot="1"/>
    <row r="4" spans="1:5" ht="16.5" thickBot="1">
      <c r="A4" s="44"/>
      <c r="B4" s="45"/>
      <c r="C4" s="45"/>
      <c r="D4" s="45"/>
      <c r="E4" s="27"/>
    </row>
    <row r="5" spans="1:5" ht="12.75">
      <c r="A5" s="7" t="s">
        <v>50</v>
      </c>
      <c r="B5" s="8"/>
      <c r="C5" s="9"/>
      <c r="D5" s="7" t="s">
        <v>51</v>
      </c>
      <c r="E5" s="10"/>
    </row>
    <row r="6" spans="1:5" ht="12" thickBot="1">
      <c r="A6" s="11" t="s">
        <v>55</v>
      </c>
      <c r="B6" s="12" t="s">
        <v>56</v>
      </c>
      <c r="C6" s="1"/>
      <c r="D6" s="11" t="s">
        <v>55</v>
      </c>
      <c r="E6" s="13" t="s">
        <v>56</v>
      </c>
    </row>
    <row r="7" spans="1:5" ht="12.75">
      <c r="A7" s="46" t="s">
        <v>31</v>
      </c>
      <c r="B7" s="47"/>
      <c r="C7" s="15"/>
      <c r="D7" s="56" t="s">
        <v>44</v>
      </c>
      <c r="E7" s="57"/>
    </row>
    <row r="8" spans="1:5" ht="11.25">
      <c r="A8" s="4" t="s">
        <v>87</v>
      </c>
      <c r="B8" s="32">
        <v>192843</v>
      </c>
      <c r="C8" s="15"/>
      <c r="D8" s="4" t="s">
        <v>12</v>
      </c>
      <c r="E8" s="32">
        <v>32600</v>
      </c>
    </row>
    <row r="9" spans="1:5" ht="11.25">
      <c r="A9" s="4" t="s">
        <v>88</v>
      </c>
      <c r="B9" s="32">
        <v>15666</v>
      </c>
      <c r="C9" s="15"/>
      <c r="D9" s="4" t="s">
        <v>40</v>
      </c>
      <c r="E9" s="36">
        <v>98700</v>
      </c>
    </row>
    <row r="10" spans="1:5" ht="11.25">
      <c r="A10" s="4" t="s">
        <v>0</v>
      </c>
      <c r="B10" s="32">
        <v>11714</v>
      </c>
      <c r="C10" s="15"/>
      <c r="D10" s="4" t="s">
        <v>13</v>
      </c>
      <c r="E10" s="36">
        <v>40500</v>
      </c>
    </row>
    <row r="11" spans="1:5" ht="11.25">
      <c r="A11" s="4" t="s">
        <v>1</v>
      </c>
      <c r="B11" s="32">
        <v>10890</v>
      </c>
      <c r="C11" s="15"/>
      <c r="D11" s="4" t="s">
        <v>14</v>
      </c>
      <c r="E11" s="36">
        <v>59400</v>
      </c>
    </row>
    <row r="12" spans="1:5" ht="11.25">
      <c r="A12" s="4" t="s">
        <v>32</v>
      </c>
      <c r="B12" s="32"/>
      <c r="C12" s="15"/>
      <c r="D12" s="4" t="s">
        <v>15</v>
      </c>
      <c r="E12" s="36">
        <v>31920</v>
      </c>
    </row>
    <row r="13" spans="1:5" ht="11.25">
      <c r="A13" s="4" t="s">
        <v>33</v>
      </c>
      <c r="B13" s="32">
        <v>7999</v>
      </c>
      <c r="C13" s="15"/>
      <c r="D13" s="4" t="s">
        <v>16</v>
      </c>
      <c r="E13" s="36"/>
    </row>
    <row r="14" spans="1:5" ht="11.25">
      <c r="A14" s="4" t="s">
        <v>34</v>
      </c>
      <c r="B14" s="32"/>
      <c r="C14" s="15"/>
      <c r="D14" s="4" t="s">
        <v>17</v>
      </c>
      <c r="E14" s="36"/>
    </row>
    <row r="15" spans="1:5" ht="11.25">
      <c r="A15" s="4" t="s">
        <v>35</v>
      </c>
      <c r="B15" s="32"/>
      <c r="C15" s="15"/>
      <c r="D15" s="4" t="s">
        <v>18</v>
      </c>
      <c r="E15" s="36">
        <v>14150</v>
      </c>
    </row>
    <row r="16" spans="1:5" ht="13.5" thickBot="1">
      <c r="A16" s="4" t="s">
        <v>36</v>
      </c>
      <c r="B16" s="32"/>
      <c r="C16" s="15"/>
      <c r="D16" s="29" t="s">
        <v>83</v>
      </c>
      <c r="E16" s="33">
        <f>SUM(E8:E15)</f>
        <v>277270</v>
      </c>
    </row>
    <row r="17" spans="1:5" ht="12.75">
      <c r="A17" s="4" t="s">
        <v>2</v>
      </c>
      <c r="B17" s="32">
        <v>9493</v>
      </c>
      <c r="C17" s="15"/>
      <c r="D17" s="50" t="s">
        <v>43</v>
      </c>
      <c r="E17" s="51"/>
    </row>
    <row r="18" spans="1:5" ht="11.25">
      <c r="A18" s="4" t="s">
        <v>73</v>
      </c>
      <c r="B18" s="32"/>
      <c r="C18" s="15"/>
      <c r="D18" s="4" t="s">
        <v>6</v>
      </c>
      <c r="E18" s="36"/>
    </row>
    <row r="19" spans="1:5" ht="11.25">
      <c r="A19" s="4" t="s">
        <v>23</v>
      </c>
      <c r="B19" s="32"/>
      <c r="C19" s="15"/>
      <c r="D19" s="4" t="s">
        <v>7</v>
      </c>
      <c r="E19" s="36"/>
    </row>
    <row r="20" spans="1:5" ht="11.25">
      <c r="A20" s="4" t="s">
        <v>24</v>
      </c>
      <c r="B20" s="32">
        <v>7011</v>
      </c>
      <c r="C20" s="15"/>
      <c r="D20" s="4" t="s">
        <v>8</v>
      </c>
      <c r="E20" s="36"/>
    </row>
    <row r="21" spans="1:5" ht="11.25">
      <c r="A21" s="4" t="s">
        <v>37</v>
      </c>
      <c r="B21" s="34"/>
      <c r="C21" s="15"/>
      <c r="D21" s="4" t="s">
        <v>9</v>
      </c>
      <c r="E21" s="36"/>
    </row>
    <row r="22" spans="1:5" ht="13.5" thickBot="1">
      <c r="A22" s="29" t="s">
        <v>58</v>
      </c>
      <c r="B22" s="33">
        <f>SUM(B8:B18)-B19-B20-B21</f>
        <v>241594</v>
      </c>
      <c r="C22" s="15"/>
      <c r="D22" s="4" t="s">
        <v>10</v>
      </c>
      <c r="E22" s="36">
        <v>28057</v>
      </c>
    </row>
    <row r="23" spans="1:5" ht="12.75">
      <c r="A23" s="54" t="s">
        <v>59</v>
      </c>
      <c r="B23" s="55"/>
      <c r="C23" s="15"/>
      <c r="D23" s="4" t="s">
        <v>11</v>
      </c>
      <c r="E23" s="36"/>
    </row>
    <row r="24" spans="1:5" ht="11.25">
      <c r="A24" s="4" t="s">
        <v>26</v>
      </c>
      <c r="B24" s="32">
        <v>16720</v>
      </c>
      <c r="C24" s="15"/>
      <c r="D24" s="4" t="s">
        <v>89</v>
      </c>
      <c r="E24" s="36">
        <v>13921</v>
      </c>
    </row>
    <row r="25" spans="1:5" ht="13.5" thickBot="1">
      <c r="A25" s="6" t="s">
        <v>27</v>
      </c>
      <c r="B25" s="32"/>
      <c r="C25" s="15"/>
      <c r="D25" s="29" t="s">
        <v>20</v>
      </c>
      <c r="E25" s="33">
        <f>E24+E22</f>
        <v>41978</v>
      </c>
    </row>
    <row r="26" spans="1:5" ht="12.75">
      <c r="A26" s="4" t="s">
        <v>60</v>
      </c>
      <c r="B26" s="32">
        <v>25620</v>
      </c>
      <c r="C26" s="15"/>
      <c r="D26" s="54" t="s">
        <v>84</v>
      </c>
      <c r="E26" s="55"/>
    </row>
    <row r="27" spans="1:5" ht="11.25">
      <c r="A27" s="4" t="s">
        <v>75</v>
      </c>
      <c r="B27" s="32">
        <v>10609</v>
      </c>
      <c r="C27" s="15"/>
      <c r="D27" s="4" t="s">
        <v>86</v>
      </c>
      <c r="E27" s="5"/>
    </row>
    <row r="28" spans="1:5" ht="11.25">
      <c r="A28" s="2" t="s">
        <v>41</v>
      </c>
      <c r="B28" s="32">
        <v>3391</v>
      </c>
      <c r="C28" s="15"/>
      <c r="D28" s="4" t="s">
        <v>19</v>
      </c>
      <c r="E28" s="5"/>
    </row>
    <row r="29" spans="1:5" ht="13.5" thickBot="1">
      <c r="A29" s="4" t="s">
        <v>38</v>
      </c>
      <c r="B29" s="32"/>
      <c r="C29" s="15"/>
      <c r="D29" s="29" t="s">
        <v>85</v>
      </c>
      <c r="E29" s="16">
        <f>SUM(E27:E28)</f>
        <v>0</v>
      </c>
    </row>
    <row r="30" spans="1:5" ht="11.25">
      <c r="A30" s="4" t="s">
        <v>39</v>
      </c>
      <c r="B30" s="32"/>
      <c r="C30" s="15"/>
      <c r="D30" s="24"/>
      <c r="E30" s="22"/>
    </row>
    <row r="31" spans="1:5" ht="11.25">
      <c r="A31" s="28" t="s">
        <v>3</v>
      </c>
      <c r="B31" s="32"/>
      <c r="C31" s="15"/>
      <c r="D31" s="24"/>
      <c r="E31" s="22"/>
    </row>
    <row r="32" spans="1:5" ht="11.25">
      <c r="A32" s="14" t="s">
        <v>4</v>
      </c>
      <c r="B32" s="32">
        <v>51400</v>
      </c>
      <c r="C32" s="15"/>
      <c r="D32" s="24"/>
      <c r="E32" s="22"/>
    </row>
    <row r="33" spans="1:5" ht="11.25">
      <c r="A33" s="4" t="s">
        <v>5</v>
      </c>
      <c r="B33" s="32">
        <v>13442</v>
      </c>
      <c r="C33" s="15"/>
      <c r="D33" s="24"/>
      <c r="E33" s="22"/>
    </row>
    <row r="34" spans="1:5" ht="11.25">
      <c r="A34" s="4" t="s">
        <v>49</v>
      </c>
      <c r="B34" s="32">
        <v>150</v>
      </c>
      <c r="C34" s="15"/>
      <c r="D34" s="24"/>
      <c r="E34" s="22"/>
    </row>
    <row r="35" spans="1:5" ht="11.25">
      <c r="A35" s="4" t="s">
        <v>80</v>
      </c>
      <c r="B35" s="32"/>
      <c r="C35" s="15"/>
      <c r="D35" s="24"/>
      <c r="E35" s="22"/>
    </row>
    <row r="36" spans="1:5" ht="11.25">
      <c r="A36" s="4" t="s">
        <v>61</v>
      </c>
      <c r="B36" s="32"/>
      <c r="C36" s="15"/>
      <c r="D36" s="24"/>
      <c r="E36" s="22"/>
    </row>
    <row r="37" spans="1:5" ht="11.25">
      <c r="A37" s="4" t="s">
        <v>28</v>
      </c>
      <c r="B37" s="32"/>
      <c r="C37" s="15"/>
      <c r="D37" s="24"/>
      <c r="E37" s="22"/>
    </row>
    <row r="38" spans="1:5" ht="11.25">
      <c r="A38" s="4" t="s">
        <v>29</v>
      </c>
      <c r="B38" s="32">
        <v>1338</v>
      </c>
      <c r="C38" s="15"/>
      <c r="D38" s="24"/>
      <c r="E38" s="22"/>
    </row>
    <row r="39" spans="1:5" ht="11.25">
      <c r="A39" s="4" t="s">
        <v>30</v>
      </c>
      <c r="B39" s="34">
        <v>42340</v>
      </c>
      <c r="C39" s="15"/>
      <c r="D39" s="24"/>
      <c r="E39" s="22"/>
    </row>
    <row r="40" spans="1:5" ht="13.5" thickBot="1">
      <c r="A40" s="29" t="s">
        <v>62</v>
      </c>
      <c r="B40" s="33">
        <f>SUM(B24:B36)-B37-B38-B39</f>
        <v>77654</v>
      </c>
      <c r="C40" s="15"/>
      <c r="D40" s="25"/>
      <c r="E40" s="26"/>
    </row>
    <row r="41" spans="1:5" ht="12" thickBot="1">
      <c r="A41" s="30" t="s">
        <v>54</v>
      </c>
      <c r="B41" s="35">
        <f>B22+B40</f>
        <v>319248</v>
      </c>
      <c r="C41" s="3"/>
      <c r="D41" s="31" t="s">
        <v>54</v>
      </c>
      <c r="E41" s="58">
        <f>E25+E16+E29</f>
        <v>319248</v>
      </c>
    </row>
    <row r="43" spans="1:5" ht="10.5">
      <c r="A43" s="52" t="s">
        <v>47</v>
      </c>
      <c r="B43" s="53"/>
      <c r="C43" s="53"/>
      <c r="D43" s="53"/>
      <c r="E43" s="53"/>
    </row>
  </sheetData>
  <mergeCells count="9">
    <mergeCell ref="A1:B1"/>
    <mergeCell ref="A2:B2"/>
    <mergeCell ref="A43:E43"/>
    <mergeCell ref="A23:B23"/>
    <mergeCell ref="D26:E26"/>
    <mergeCell ref="A4:D4"/>
    <mergeCell ref="A7:B7"/>
    <mergeCell ref="D7:E7"/>
    <mergeCell ref="D17:E17"/>
  </mergeCells>
  <dataValidations count="1">
    <dataValidation type="whole" allowBlank="1" showInputMessage="1" showErrorMessage="1" errorTitle="ERRORE NEL DATO IMMESSO" error="INSERIRE SOLO NUMERI INTERI" sqref="E27:E40 E18:E25 B24:B40 B8:B22 E8:E16">
      <formula1>-999999999999</formula1>
      <formula2>999999999999</formula2>
    </dataValidation>
  </dataValidation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corman</cp:lastModifiedBy>
  <cp:lastPrinted>2013-10-17T08:07:19Z</cp:lastPrinted>
  <dcterms:created xsi:type="dcterms:W3CDTF">1998-10-29T14:18:41Z</dcterms:created>
  <dcterms:modified xsi:type="dcterms:W3CDTF">2013-10-17T08:08:32Z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